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65" windowWidth="10080" windowHeight="12270" tabRatio="636" activeTab="3"/>
  </bookViews>
  <sheets>
    <sheet name="Форма 4.1" sheetId="1" r:id="rId1"/>
    <sheet name="Форма 4.2" sheetId="2" r:id="rId2"/>
    <sheet name="Форма 4.3" sheetId="3" r:id="rId3"/>
    <sheet name="Форма 4.4" sheetId="4" r:id="rId4"/>
  </sheets>
  <definedNames/>
  <calcPr fullCalcOnLoad="1"/>
</workbook>
</file>

<file path=xl/sharedStrings.xml><?xml version="1.0" encoding="utf-8"?>
<sst xmlns="http://schemas.openxmlformats.org/spreadsheetml/2006/main" count="197" uniqueCount="79">
  <si>
    <t>2011 год</t>
  </si>
  <si>
    <t>2009 год</t>
  </si>
  <si>
    <t>2010 год</t>
  </si>
  <si>
    <t>Реконструкция системы теплоснабжения привокзального микрорайона и пос. Лесной г. Гагарин</t>
  </si>
  <si>
    <t>Реконструкция системы теплоснабжения микрорайона по ул. Гоголя в г. Вязьма</t>
  </si>
  <si>
    <t>Реконструкция системы теплоснабжения потребителей от котельной Вяземского завода ЖБШ ОАО "РЖД"</t>
  </si>
  <si>
    <t>Реконструкция системы теплоснабжения потребителей от котельной № 1 Восточного промузла и котельной ХБК в г. Ярцево</t>
  </si>
  <si>
    <t>2008-2013 г.г.</t>
  </si>
  <si>
    <t>2008-2015 г.г.</t>
  </si>
  <si>
    <t>2009-2012 г.г.</t>
  </si>
  <si>
    <t>2007 год</t>
  </si>
  <si>
    <t>2008 год</t>
  </si>
  <si>
    <t>2012 год</t>
  </si>
  <si>
    <t>2013 год</t>
  </si>
  <si>
    <t>2014 год</t>
  </si>
  <si>
    <t>2015 год</t>
  </si>
  <si>
    <t>Строительство БМК для обеспечения устойчивого теплоснабжения потребителей</t>
  </si>
  <si>
    <t xml:space="preserve">Оптимизация теплоснабжения </t>
  </si>
  <si>
    <t>Проценты за пользование кредитом</t>
  </si>
  <si>
    <t>Амортизация, прибыль</t>
  </si>
  <si>
    <t>Прибыль</t>
  </si>
  <si>
    <t>заемные средства</t>
  </si>
  <si>
    <t>Реконструкция системы теплоснабжения микрорайона по ул. Гоголя в г. Вязьма и потребителей от котельной Вяземского завода ЖБШ ОАО "РЖД"</t>
  </si>
  <si>
    <t>Освоено с начала реализации программы</t>
  </si>
  <si>
    <t>Строительство БМК</t>
  </si>
  <si>
    <t>Строительство теплотрассы</t>
  </si>
  <si>
    <t>Автоматизация ЦТП</t>
  </si>
  <si>
    <t xml:space="preserve">Утверждено на 2012   год    </t>
  </si>
  <si>
    <t xml:space="preserve">В течение 2012 года      </t>
  </si>
  <si>
    <t>2007-2013 г.г.</t>
  </si>
  <si>
    <t xml:space="preserve">а) Наименование инвестиционных программ    </t>
  </si>
  <si>
    <t xml:space="preserve">б) цель инвестиционных программ            </t>
  </si>
  <si>
    <t>Форма 4.1</t>
  </si>
  <si>
    <t xml:space="preserve">в)  сроки  начала  и  окончания  реализации инвестиционных программ    </t>
  </si>
  <si>
    <t xml:space="preserve">г) потребности в  финансовых  средствах  на весь   период   реализации   инвестиционных программ, тыс. руб., в том числе по годам  </t>
  </si>
  <si>
    <t xml:space="preserve">Информация об инвестиционных программах и отчетах об их реализации </t>
  </si>
  <si>
    <t>Форма 4.2</t>
  </si>
  <si>
    <t xml:space="preserve">Год реализации инвестиционной программы </t>
  </si>
  <si>
    <t xml:space="preserve">Мероприятия, предусмотренные инвестиционной программой  </t>
  </si>
  <si>
    <t xml:space="preserve">Потребность в финансовых средствах,  тыс. руб.  </t>
  </si>
  <si>
    <t xml:space="preserve">Источник   финансирования </t>
  </si>
  <si>
    <t>Информация о потребности в финансовых средствах, необходимых для реализации инвестиционной программы</t>
  </si>
  <si>
    <t>Форма 4.3</t>
  </si>
  <si>
    <t>Показатели эффективности реализации инвестиционной программы</t>
  </si>
  <si>
    <t xml:space="preserve">Наименование показателей &lt;2&gt;     </t>
  </si>
  <si>
    <t xml:space="preserve">Наименование мероприятия                         </t>
  </si>
  <si>
    <t xml:space="preserve">Срок окупаемости, лет                </t>
  </si>
  <si>
    <t xml:space="preserve">Уровень потерь (%)                   </t>
  </si>
  <si>
    <t xml:space="preserve">Коэффициент потерь (Гкал/км)         </t>
  </si>
  <si>
    <t xml:space="preserve">- оборудование производства (котлы)  </t>
  </si>
  <si>
    <t>Расход топлива на 1 Гкал, т.у.т./Гкал</t>
  </si>
  <si>
    <t xml:space="preserve">Значения  показателей на предыдущий отчетный  период       </t>
  </si>
  <si>
    <t xml:space="preserve">Значения  показателей на текущий отчетный  период   </t>
  </si>
  <si>
    <t xml:space="preserve">Ожидаемые значения после реализации мероприятия  </t>
  </si>
  <si>
    <t xml:space="preserve">Перебои  в   снабжении   потребителей (часов на потребителя)       </t>
  </si>
  <si>
    <t xml:space="preserve">Продолжительность   (бесперебойность) поставки товаров и услуг (час/день) </t>
  </si>
  <si>
    <t xml:space="preserve"> -  оборудование   передачи   тепловой энергии (сети)</t>
  </si>
  <si>
    <t xml:space="preserve">Удельный  вес  сетей,  нуждающихся  в замене (%)       </t>
  </si>
  <si>
    <t xml:space="preserve">Обеспеченность потребления товаров  и услуг приборами учета (%)    </t>
  </si>
  <si>
    <t>Доля  потребителей  в  жилых   домах, обеспеченных доступом к  коммунальной инфраструктуре (%)</t>
  </si>
  <si>
    <t xml:space="preserve">Расход электроэнергии на выработку  1 Гкал, кВт.ч/Гкал   </t>
  </si>
  <si>
    <t xml:space="preserve">Расход электроэнергии на  передачу  1 Гкал, кВт.ч/Гкал    </t>
  </si>
  <si>
    <t xml:space="preserve">Количество    аварий    (с     учетом котельных), ед.     </t>
  </si>
  <si>
    <t>Количество аварий на  1  км  тепловых сетей, ед</t>
  </si>
  <si>
    <t xml:space="preserve">Износ       систем       коммунальной инфраструктуры (%), в том числе:    </t>
  </si>
  <si>
    <t xml:space="preserve">Производительность   труда    на    1 человека, тыс. руб./чел.    </t>
  </si>
  <si>
    <t xml:space="preserve">Другие  показатели,   предусмотренные инвестиционной программой    </t>
  </si>
  <si>
    <t>Форма 4.4</t>
  </si>
  <si>
    <t>Использование инвестиционных средств за отчетный год</t>
  </si>
  <si>
    <t xml:space="preserve">профинансировано   </t>
  </si>
  <si>
    <t xml:space="preserve">освоено фактически  </t>
  </si>
  <si>
    <t>всего</t>
  </si>
  <si>
    <t xml:space="preserve">Всего       </t>
  </si>
  <si>
    <t xml:space="preserve">Наименование мероприятия </t>
  </si>
  <si>
    <t>Источник   финансирования</t>
  </si>
  <si>
    <t>1 кв.</t>
  </si>
  <si>
    <t>2 кв.</t>
  </si>
  <si>
    <t>3 кв.</t>
  </si>
  <si>
    <t>4 кв.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</si>
</sst>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0.0%"/>
    <numFmt numFmtId="171" formatCode="#,##0.0"/>
    <numFmt numFmtId="172" formatCode="[$-FC19]dd\ mmmm\ yyyy\ \г\.;@"/>
    <numFmt numFmtId="173" formatCode="0.000"/>
    <numFmt numFmtId="17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15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 wrapText="1"/>
    </xf>
    <xf numFmtId="4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0" fontId="1" fillId="0" borderId="14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33" borderId="0" xfId="0" applyFont="1" applyFill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0" borderId="25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33" borderId="25" xfId="0" applyFont="1" applyFill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" fillId="33" borderId="2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4" sqref="A4:E16"/>
    </sheetView>
  </sheetViews>
  <sheetFormatPr defaultColWidth="9.00390625" defaultRowHeight="12.75"/>
  <cols>
    <col min="1" max="1" width="38.625" style="0" customWidth="1"/>
    <col min="2" max="2" width="18.375" style="0" customWidth="1"/>
    <col min="3" max="3" width="17.625" style="0" customWidth="1"/>
    <col min="4" max="4" width="18.125" style="0" customWidth="1"/>
    <col min="5" max="5" width="18.00390625" style="0" customWidth="1"/>
  </cols>
  <sheetData>
    <row r="1" spans="1:5" ht="15.75">
      <c r="A1" s="36" t="s">
        <v>35</v>
      </c>
      <c r="B1" s="36"/>
      <c r="C1" s="36"/>
      <c r="D1" s="36"/>
      <c r="E1" s="36"/>
    </row>
    <row r="3" ht="13.5" thickBot="1">
      <c r="E3" s="7" t="s">
        <v>32</v>
      </c>
    </row>
    <row r="4" spans="1:5" ht="142.5" thickBot="1">
      <c r="A4" s="1" t="s">
        <v>30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95.25" thickBot="1">
      <c r="A5" s="3" t="s">
        <v>31</v>
      </c>
      <c r="B5" s="4" t="s">
        <v>16</v>
      </c>
      <c r="C5" s="4" t="s">
        <v>16</v>
      </c>
      <c r="D5" s="4" t="s">
        <v>16</v>
      </c>
      <c r="E5" s="4" t="s">
        <v>17</v>
      </c>
    </row>
    <row r="6" spans="1:5" ht="48" thickBot="1">
      <c r="A6" s="5" t="s">
        <v>33</v>
      </c>
      <c r="B6" s="17" t="s">
        <v>29</v>
      </c>
      <c r="C6" s="17" t="s">
        <v>7</v>
      </c>
      <c r="D6" s="17" t="s">
        <v>8</v>
      </c>
      <c r="E6" s="17" t="s">
        <v>9</v>
      </c>
    </row>
    <row r="7" spans="1:5" ht="79.5" thickBot="1">
      <c r="A7" s="6" t="s">
        <v>34</v>
      </c>
      <c r="B7" s="28">
        <f>SUM(B8:B16)</f>
        <v>52401</v>
      </c>
      <c r="C7" s="29">
        <f>SUM(C8:C16)</f>
        <v>29863.7</v>
      </c>
      <c r="D7" s="28">
        <f>SUM(D8:D16)</f>
        <v>45866.49999999999</v>
      </c>
      <c r="E7" s="30">
        <f>SUM(E8:E16)</f>
        <v>14932.06779661017</v>
      </c>
    </row>
    <row r="8" spans="1:5" ht="12.75">
      <c r="A8" s="20" t="s">
        <v>10</v>
      </c>
      <c r="B8" s="21">
        <v>8929</v>
      </c>
      <c r="C8" s="21"/>
      <c r="D8" s="21"/>
      <c r="E8" s="31"/>
    </row>
    <row r="9" spans="1:5" ht="12.75">
      <c r="A9" s="22" t="s">
        <v>11</v>
      </c>
      <c r="B9" s="19">
        <v>12281</v>
      </c>
      <c r="C9" s="19">
        <v>2002.4</v>
      </c>
      <c r="D9" s="19">
        <v>2042.6</v>
      </c>
      <c r="E9" s="32"/>
    </row>
    <row r="10" spans="1:5" ht="12.75">
      <c r="A10" s="22" t="s">
        <v>1</v>
      </c>
      <c r="B10" s="19">
        <v>12254</v>
      </c>
      <c r="C10" s="19">
        <v>5042.3</v>
      </c>
      <c r="D10" s="19">
        <v>7298.2</v>
      </c>
      <c r="E10" s="32">
        <v>4349.555084745763</v>
      </c>
    </row>
    <row r="11" spans="1:5" ht="12.75">
      <c r="A11" s="22" t="s">
        <v>2</v>
      </c>
      <c r="B11" s="19">
        <v>11857</v>
      </c>
      <c r="C11" s="19">
        <v>4906.5</v>
      </c>
      <c r="D11" s="19">
        <v>7464.6</v>
      </c>
      <c r="E11" s="32">
        <v>3848.186440677966</v>
      </c>
    </row>
    <row r="12" spans="1:5" ht="12.75">
      <c r="A12" s="22" t="s">
        <v>0</v>
      </c>
      <c r="B12" s="19">
        <v>2637</v>
      </c>
      <c r="C12" s="19">
        <v>5531.5</v>
      </c>
      <c r="D12" s="19">
        <v>6881.1</v>
      </c>
      <c r="E12" s="32">
        <v>3848.186440677966</v>
      </c>
    </row>
    <row r="13" spans="1:5" ht="12.75">
      <c r="A13" s="22" t="s">
        <v>12</v>
      </c>
      <c r="B13" s="19">
        <v>2364</v>
      </c>
      <c r="C13" s="19">
        <v>6006.5</v>
      </c>
      <c r="D13" s="19">
        <v>6297.6</v>
      </c>
      <c r="E13" s="32">
        <v>2886.1398305084745</v>
      </c>
    </row>
    <row r="14" spans="1:5" ht="12.75">
      <c r="A14" s="22" t="s">
        <v>13</v>
      </c>
      <c r="B14" s="19">
        <v>2079</v>
      </c>
      <c r="C14" s="19">
        <v>6374.5</v>
      </c>
      <c r="D14" s="19">
        <v>5714.1</v>
      </c>
      <c r="E14" s="24"/>
    </row>
    <row r="15" spans="1:5" ht="12.75">
      <c r="A15" s="22" t="s">
        <v>14</v>
      </c>
      <c r="B15" s="23"/>
      <c r="C15" s="23"/>
      <c r="D15" s="19">
        <v>5130.6</v>
      </c>
      <c r="E15" s="24"/>
    </row>
    <row r="16" spans="1:5" ht="13.5" thickBot="1">
      <c r="A16" s="25" t="s">
        <v>15</v>
      </c>
      <c r="B16" s="26"/>
      <c r="C16" s="26"/>
      <c r="D16" s="33">
        <v>5037.7</v>
      </c>
      <c r="E16" s="27"/>
    </row>
  </sheetData>
  <sheetProtection/>
  <mergeCells count="1">
    <mergeCell ref="A1:E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E39" sqref="E39:E40"/>
    </sheetView>
  </sheetViews>
  <sheetFormatPr defaultColWidth="9.00390625" defaultRowHeight="12.75"/>
  <cols>
    <col min="1" max="1" width="21.75390625" style="0" customWidth="1"/>
    <col min="2" max="2" width="28.75390625" style="0" customWidth="1"/>
    <col min="3" max="3" width="22.125" style="0" customWidth="1"/>
    <col min="4" max="4" width="19.75390625" style="0" customWidth="1"/>
  </cols>
  <sheetData>
    <row r="1" spans="1:4" ht="31.5" customHeight="1">
      <c r="A1" s="36" t="s">
        <v>41</v>
      </c>
      <c r="B1" s="36"/>
      <c r="C1" s="36"/>
      <c r="D1" s="36"/>
    </row>
    <row r="2" ht="15.75">
      <c r="A2" s="16"/>
    </row>
    <row r="3" spans="1:4" ht="31.5" customHeight="1" thickBot="1">
      <c r="A3" s="40" t="s">
        <v>3</v>
      </c>
      <c r="B3" s="40"/>
      <c r="C3" s="40"/>
      <c r="D3" s="7" t="s">
        <v>36</v>
      </c>
    </row>
    <row r="4" spans="1:4" ht="63.75" thickBot="1">
      <c r="A4" s="11" t="s">
        <v>37</v>
      </c>
      <c r="B4" s="12" t="s">
        <v>38</v>
      </c>
      <c r="C4" s="14" t="s">
        <v>39</v>
      </c>
      <c r="D4" s="15" t="s">
        <v>40</v>
      </c>
    </row>
    <row r="5" spans="1:5" ht="32.25" customHeight="1" thickBot="1">
      <c r="A5" s="37">
        <v>2007</v>
      </c>
      <c r="B5" s="1" t="s">
        <v>24</v>
      </c>
      <c r="C5" s="18">
        <v>6339</v>
      </c>
      <c r="D5" s="4" t="s">
        <v>19</v>
      </c>
      <c r="E5" s="35"/>
    </row>
    <row r="6" spans="1:5" ht="33" customHeight="1" thickBot="1">
      <c r="A6" s="38"/>
      <c r="B6" s="4" t="s">
        <v>18</v>
      </c>
      <c r="C6" s="18">
        <v>2590</v>
      </c>
      <c r="D6" s="4" t="s">
        <v>20</v>
      </c>
      <c r="E6" s="35"/>
    </row>
    <row r="7" spans="1:5" ht="33.75" customHeight="1" thickBot="1">
      <c r="A7" s="37">
        <v>2008</v>
      </c>
      <c r="B7" s="1" t="s">
        <v>24</v>
      </c>
      <c r="C7" s="18">
        <f>9188-2154-190</f>
        <v>6844</v>
      </c>
      <c r="D7" s="4" t="s">
        <v>19</v>
      </c>
      <c r="E7" s="35"/>
    </row>
    <row r="8" spans="1:4" ht="15.75" customHeight="1" thickBot="1">
      <c r="A8" s="38"/>
      <c r="B8" s="4" t="s">
        <v>25</v>
      </c>
      <c r="C8" s="18">
        <v>2154</v>
      </c>
      <c r="D8" s="4" t="s">
        <v>20</v>
      </c>
    </row>
    <row r="9" spans="1:4" ht="32.25" customHeight="1" thickBot="1">
      <c r="A9" s="38"/>
      <c r="B9" s="4" t="s">
        <v>18</v>
      </c>
      <c r="C9" s="18">
        <f>3093+190</f>
        <v>3283</v>
      </c>
      <c r="D9" s="4" t="s">
        <v>20</v>
      </c>
    </row>
    <row r="10" spans="1:4" ht="33" customHeight="1" thickBot="1">
      <c r="A10" s="37">
        <v>2009</v>
      </c>
      <c r="B10" s="1" t="s">
        <v>24</v>
      </c>
      <c r="C10" s="18">
        <f>8974-2154-323</f>
        <v>6497</v>
      </c>
      <c r="D10" s="4" t="s">
        <v>19</v>
      </c>
    </row>
    <row r="11" spans="1:4" ht="15.75" customHeight="1" thickBot="1">
      <c r="A11" s="38"/>
      <c r="B11" s="4" t="s">
        <v>25</v>
      </c>
      <c r="C11" s="18">
        <v>2154</v>
      </c>
      <c r="D11" s="4" t="s">
        <v>20</v>
      </c>
    </row>
    <row r="12" spans="1:4" ht="33.75" customHeight="1" thickBot="1">
      <c r="A12" s="38"/>
      <c r="B12" s="4" t="s">
        <v>18</v>
      </c>
      <c r="C12" s="18">
        <f>3280+323</f>
        <v>3603</v>
      </c>
      <c r="D12" s="4" t="s">
        <v>20</v>
      </c>
    </row>
    <row r="13" spans="1:4" ht="35.25" customHeight="1" thickBot="1">
      <c r="A13" s="37">
        <v>2010</v>
      </c>
      <c r="B13" s="1" t="s">
        <v>24</v>
      </c>
      <c r="C13" s="18">
        <f>9600-2154-323</f>
        <v>7123</v>
      </c>
      <c r="D13" s="4" t="s">
        <v>19</v>
      </c>
    </row>
    <row r="14" spans="1:4" ht="15.75" customHeight="1" thickBot="1">
      <c r="A14" s="38"/>
      <c r="B14" s="4" t="s">
        <v>25</v>
      </c>
      <c r="C14" s="18">
        <v>2154</v>
      </c>
      <c r="D14" s="4" t="s">
        <v>20</v>
      </c>
    </row>
    <row r="15" spans="1:4" ht="32.25" customHeight="1" thickBot="1">
      <c r="A15" s="39"/>
      <c r="B15" s="4" t="s">
        <v>18</v>
      </c>
      <c r="C15" s="18">
        <f>2257+323</f>
        <v>2580</v>
      </c>
      <c r="D15" s="4" t="s">
        <v>20</v>
      </c>
    </row>
    <row r="16" spans="1:4" ht="35.25" customHeight="1" thickBot="1">
      <c r="A16" s="37">
        <v>2011</v>
      </c>
      <c r="B16" s="1" t="s">
        <v>24</v>
      </c>
      <c r="C16" s="18">
        <v>1820</v>
      </c>
      <c r="D16" s="4" t="s">
        <v>19</v>
      </c>
    </row>
    <row r="17" spans="1:4" ht="33.75" customHeight="1" thickBot="1">
      <c r="A17" s="39"/>
      <c r="B17" s="4" t="s">
        <v>18</v>
      </c>
      <c r="C17" s="18">
        <v>817</v>
      </c>
      <c r="D17" s="4" t="s">
        <v>20</v>
      </c>
    </row>
    <row r="18" spans="1:4" ht="35.25" customHeight="1" thickBot="1">
      <c r="A18" s="37">
        <v>2012</v>
      </c>
      <c r="B18" s="1" t="s">
        <v>24</v>
      </c>
      <c r="C18" s="18">
        <v>1820</v>
      </c>
      <c r="D18" s="4" t="s">
        <v>19</v>
      </c>
    </row>
    <row r="19" spans="1:4" ht="17.25" customHeight="1" thickBot="1">
      <c r="A19" s="39"/>
      <c r="B19" s="4" t="s">
        <v>18</v>
      </c>
      <c r="C19" s="18">
        <v>544</v>
      </c>
      <c r="D19" s="4" t="s">
        <v>20</v>
      </c>
    </row>
    <row r="20" spans="1:4" ht="35.25" customHeight="1" thickBot="1">
      <c r="A20" s="37">
        <v>2013</v>
      </c>
      <c r="B20" s="1" t="s">
        <v>24</v>
      </c>
      <c r="C20" s="18">
        <v>1808</v>
      </c>
      <c r="D20" s="4" t="s">
        <v>19</v>
      </c>
    </row>
    <row r="21" spans="1:4" ht="33" customHeight="1" thickBot="1">
      <c r="A21" s="39"/>
      <c r="B21" s="4" t="s">
        <v>18</v>
      </c>
      <c r="C21" s="18">
        <v>271</v>
      </c>
      <c r="D21" s="4" t="s">
        <v>20</v>
      </c>
    </row>
    <row r="23" spans="1:4" ht="31.5" customHeight="1" thickBot="1">
      <c r="A23" s="40" t="s">
        <v>4</v>
      </c>
      <c r="B23" s="40"/>
      <c r="C23" s="40"/>
      <c r="D23" s="7" t="s">
        <v>36</v>
      </c>
    </row>
    <row r="24" spans="1:4" ht="63.75" thickBot="1">
      <c r="A24" s="14" t="s">
        <v>37</v>
      </c>
      <c r="B24" s="12" t="s">
        <v>38</v>
      </c>
      <c r="C24" s="14" t="s">
        <v>39</v>
      </c>
      <c r="D24" s="15" t="s">
        <v>40</v>
      </c>
    </row>
    <row r="25" spans="1:5" ht="33.75" customHeight="1" thickBot="1">
      <c r="A25" s="34">
        <v>2008</v>
      </c>
      <c r="B25" s="1" t="s">
        <v>18</v>
      </c>
      <c r="C25" s="18">
        <v>2002.4</v>
      </c>
      <c r="D25" s="4" t="s">
        <v>20</v>
      </c>
      <c r="E25" s="35"/>
    </row>
    <row r="26" spans="1:5" ht="33.75" customHeight="1" thickBot="1">
      <c r="A26" s="37">
        <v>2009</v>
      </c>
      <c r="B26" s="1" t="s">
        <v>24</v>
      </c>
      <c r="C26" s="18">
        <v>2292</v>
      </c>
      <c r="D26" s="4" t="s">
        <v>19</v>
      </c>
      <c r="E26" s="35"/>
    </row>
    <row r="27" spans="1:4" ht="32.25" customHeight="1" thickBot="1">
      <c r="A27" s="38"/>
      <c r="B27" s="4" t="s">
        <v>18</v>
      </c>
      <c r="C27" s="18">
        <v>2750.3</v>
      </c>
      <c r="D27" s="4" t="s">
        <v>20</v>
      </c>
    </row>
    <row r="28" spans="1:4" ht="33" customHeight="1" thickBot="1">
      <c r="A28" s="37">
        <v>2010</v>
      </c>
      <c r="B28" s="1" t="s">
        <v>24</v>
      </c>
      <c r="C28" s="18">
        <v>2500</v>
      </c>
      <c r="D28" s="4" t="s">
        <v>19</v>
      </c>
    </row>
    <row r="29" spans="1:4" ht="33.75" customHeight="1" thickBot="1">
      <c r="A29" s="38"/>
      <c r="B29" s="4" t="s">
        <v>18</v>
      </c>
      <c r="C29" s="18">
        <v>2406.5</v>
      </c>
      <c r="D29" s="4" t="s">
        <v>20</v>
      </c>
    </row>
    <row r="30" spans="1:4" ht="35.25" customHeight="1" thickBot="1">
      <c r="A30" s="37">
        <v>2011</v>
      </c>
      <c r="B30" s="1" t="s">
        <v>24</v>
      </c>
      <c r="C30" s="18">
        <v>3500</v>
      </c>
      <c r="D30" s="4" t="s">
        <v>19</v>
      </c>
    </row>
    <row r="31" spans="1:4" ht="34.5" customHeight="1" thickBot="1">
      <c r="A31" s="38"/>
      <c r="B31" s="4" t="s">
        <v>18</v>
      </c>
      <c r="C31" s="18">
        <v>2031.5</v>
      </c>
      <c r="D31" s="4" t="s">
        <v>20</v>
      </c>
    </row>
    <row r="32" spans="1:4" ht="35.25" customHeight="1" thickBot="1">
      <c r="A32" s="37">
        <v>2012</v>
      </c>
      <c r="B32" s="1" t="s">
        <v>24</v>
      </c>
      <c r="C32" s="18">
        <v>4500</v>
      </c>
      <c r="D32" s="4" t="s">
        <v>19</v>
      </c>
    </row>
    <row r="33" spans="1:4" ht="33.75" customHeight="1" thickBot="1">
      <c r="A33" s="38"/>
      <c r="B33" s="4" t="s">
        <v>18</v>
      </c>
      <c r="C33" s="18">
        <v>1506.5</v>
      </c>
      <c r="D33" s="4" t="s">
        <v>20</v>
      </c>
    </row>
    <row r="34" spans="1:4" ht="35.25" customHeight="1" thickBot="1">
      <c r="A34" s="37">
        <v>2013</v>
      </c>
      <c r="B34" s="1" t="s">
        <v>24</v>
      </c>
      <c r="C34" s="18">
        <v>5543</v>
      </c>
      <c r="D34" s="4" t="s">
        <v>19</v>
      </c>
    </row>
    <row r="35" spans="1:4" ht="30" customHeight="1" thickBot="1">
      <c r="A35" s="39"/>
      <c r="B35" s="4" t="s">
        <v>18</v>
      </c>
      <c r="C35" s="18">
        <v>831.5</v>
      </c>
      <c r="D35" s="4" t="s">
        <v>20</v>
      </c>
    </row>
    <row r="37" spans="1:4" ht="31.5" customHeight="1" thickBot="1">
      <c r="A37" s="40" t="s">
        <v>5</v>
      </c>
      <c r="B37" s="40"/>
      <c r="C37" s="40"/>
      <c r="D37" s="7" t="s">
        <v>36</v>
      </c>
    </row>
    <row r="38" spans="1:4" ht="63.75" thickBot="1">
      <c r="A38" s="14" t="s">
        <v>37</v>
      </c>
      <c r="B38" s="12" t="s">
        <v>38</v>
      </c>
      <c r="C38" s="14" t="s">
        <v>39</v>
      </c>
      <c r="D38" s="15" t="s">
        <v>40</v>
      </c>
    </row>
    <row r="39" spans="1:5" ht="32.25" thickBot="1">
      <c r="A39" s="34">
        <v>2008</v>
      </c>
      <c r="B39" s="1" t="s">
        <v>18</v>
      </c>
      <c r="C39" s="18">
        <v>2042.6</v>
      </c>
      <c r="D39" s="4" t="s">
        <v>20</v>
      </c>
      <c r="E39" s="35"/>
    </row>
    <row r="40" spans="1:5" ht="33.75" customHeight="1" thickBot="1">
      <c r="A40" s="37">
        <v>2009</v>
      </c>
      <c r="B40" s="1" t="s">
        <v>24</v>
      </c>
      <c r="C40" s="18">
        <v>3404.4</v>
      </c>
      <c r="D40" s="4" t="s">
        <v>19</v>
      </c>
      <c r="E40" s="35"/>
    </row>
    <row r="41" spans="1:4" ht="32.25" thickBot="1">
      <c r="A41" s="38"/>
      <c r="B41" s="4" t="s">
        <v>18</v>
      </c>
      <c r="C41" s="18">
        <v>3893.8</v>
      </c>
      <c r="D41" s="4" t="s">
        <v>20</v>
      </c>
    </row>
    <row r="42" spans="1:4" ht="33" customHeight="1" thickBot="1">
      <c r="A42" s="37">
        <v>2010</v>
      </c>
      <c r="B42" s="1" t="s">
        <v>24</v>
      </c>
      <c r="C42" s="18">
        <v>3890</v>
      </c>
      <c r="D42" s="4" t="s">
        <v>19</v>
      </c>
    </row>
    <row r="43" spans="1:4" ht="32.25" thickBot="1">
      <c r="A43" s="38"/>
      <c r="B43" s="4" t="s">
        <v>18</v>
      </c>
      <c r="C43" s="18">
        <v>3574.6</v>
      </c>
      <c r="D43" s="4" t="s">
        <v>20</v>
      </c>
    </row>
    <row r="44" spans="1:4" ht="35.25" customHeight="1" thickBot="1">
      <c r="A44" s="37">
        <v>2011</v>
      </c>
      <c r="B44" s="1" t="s">
        <v>24</v>
      </c>
      <c r="C44" s="18">
        <v>3890</v>
      </c>
      <c r="D44" s="4" t="s">
        <v>19</v>
      </c>
    </row>
    <row r="45" spans="1:4" ht="32.25" thickBot="1">
      <c r="A45" s="38"/>
      <c r="B45" s="4" t="s">
        <v>18</v>
      </c>
      <c r="C45" s="18">
        <v>2991.1</v>
      </c>
      <c r="D45" s="4" t="s">
        <v>20</v>
      </c>
    </row>
    <row r="46" spans="1:4" ht="35.25" customHeight="1" thickBot="1">
      <c r="A46" s="37">
        <v>2012</v>
      </c>
      <c r="B46" s="1" t="s">
        <v>24</v>
      </c>
      <c r="C46" s="18">
        <v>3890</v>
      </c>
      <c r="D46" s="4" t="s">
        <v>19</v>
      </c>
    </row>
    <row r="47" spans="1:4" ht="32.25" thickBot="1">
      <c r="A47" s="38"/>
      <c r="B47" s="4" t="s">
        <v>18</v>
      </c>
      <c r="C47" s="18">
        <v>2407.6</v>
      </c>
      <c r="D47" s="4" t="s">
        <v>20</v>
      </c>
    </row>
    <row r="48" spans="1:4" ht="35.25" customHeight="1" thickBot="1">
      <c r="A48" s="37">
        <v>2013</v>
      </c>
      <c r="B48" s="1" t="s">
        <v>24</v>
      </c>
      <c r="C48" s="18">
        <v>3890</v>
      </c>
      <c r="D48" s="4" t="s">
        <v>19</v>
      </c>
    </row>
    <row r="49" spans="1:4" ht="32.25" thickBot="1">
      <c r="A49" s="38"/>
      <c r="B49" s="4" t="s">
        <v>18</v>
      </c>
      <c r="C49" s="18">
        <v>1824.1</v>
      </c>
      <c r="D49" s="4" t="s">
        <v>20</v>
      </c>
    </row>
    <row r="50" spans="1:4" ht="35.25" customHeight="1" thickBot="1">
      <c r="A50" s="37">
        <v>2014</v>
      </c>
      <c r="B50" s="1" t="s">
        <v>24</v>
      </c>
      <c r="C50" s="18">
        <v>3890</v>
      </c>
      <c r="D50" s="4" t="s">
        <v>19</v>
      </c>
    </row>
    <row r="51" spans="1:4" ht="32.25" thickBot="1">
      <c r="A51" s="38"/>
      <c r="B51" s="4" t="s">
        <v>18</v>
      </c>
      <c r="C51" s="18">
        <v>1240.6</v>
      </c>
      <c r="D51" s="4" t="s">
        <v>20</v>
      </c>
    </row>
    <row r="52" spans="1:4" ht="35.25" customHeight="1" thickBot="1">
      <c r="A52" s="37">
        <v>2015</v>
      </c>
      <c r="B52" s="1" t="s">
        <v>24</v>
      </c>
      <c r="C52" s="18">
        <v>4380.6</v>
      </c>
      <c r="D52" s="4" t="s">
        <v>19</v>
      </c>
    </row>
    <row r="53" spans="1:4" ht="32.25" thickBot="1">
      <c r="A53" s="39"/>
      <c r="B53" s="4" t="s">
        <v>18</v>
      </c>
      <c r="C53" s="18">
        <v>657.1</v>
      </c>
      <c r="D53" s="4" t="s">
        <v>20</v>
      </c>
    </row>
    <row r="55" spans="1:4" ht="31.5" customHeight="1" thickBot="1">
      <c r="A55" s="40" t="s">
        <v>6</v>
      </c>
      <c r="B55" s="40"/>
      <c r="C55" s="40"/>
      <c r="D55" s="7" t="s">
        <v>36</v>
      </c>
    </row>
    <row r="56" spans="1:4" ht="63.75" thickBot="1">
      <c r="A56" s="11" t="s">
        <v>37</v>
      </c>
      <c r="B56" s="12" t="s">
        <v>38</v>
      </c>
      <c r="C56" s="14" t="s">
        <v>39</v>
      </c>
      <c r="D56" s="15" t="s">
        <v>40</v>
      </c>
    </row>
    <row r="57" spans="1:4" ht="17.25" customHeight="1" thickBot="1">
      <c r="A57" s="17">
        <v>2009</v>
      </c>
      <c r="B57" s="1" t="s">
        <v>26</v>
      </c>
      <c r="C57" s="18">
        <v>4349.56</v>
      </c>
      <c r="D57" s="4" t="s">
        <v>20</v>
      </c>
    </row>
    <row r="58" spans="1:4" ht="17.25" customHeight="1" thickBot="1">
      <c r="A58" s="17">
        <v>2010</v>
      </c>
      <c r="B58" s="1" t="s">
        <v>26</v>
      </c>
      <c r="C58" s="18">
        <v>3848.19</v>
      </c>
      <c r="D58" s="4" t="s">
        <v>20</v>
      </c>
    </row>
    <row r="59" spans="1:4" ht="17.25" customHeight="1" thickBot="1">
      <c r="A59" s="17">
        <v>2011</v>
      </c>
      <c r="B59" s="1" t="s">
        <v>26</v>
      </c>
      <c r="C59" s="18">
        <v>3848.19</v>
      </c>
      <c r="D59" s="4" t="s">
        <v>20</v>
      </c>
    </row>
    <row r="60" spans="1:4" ht="17.25" customHeight="1" thickBot="1">
      <c r="A60" s="9">
        <v>2012</v>
      </c>
      <c r="B60" s="1" t="s">
        <v>26</v>
      </c>
      <c r="C60" s="18">
        <v>2886.14</v>
      </c>
      <c r="D60" s="4" t="s">
        <v>20</v>
      </c>
    </row>
  </sheetData>
  <sheetProtection/>
  <mergeCells count="24">
    <mergeCell ref="A52:A53"/>
    <mergeCell ref="A55:C55"/>
    <mergeCell ref="A40:A41"/>
    <mergeCell ref="A42:A43"/>
    <mergeCell ref="A44:A45"/>
    <mergeCell ref="A46:A47"/>
    <mergeCell ref="A48:A49"/>
    <mergeCell ref="A50:A51"/>
    <mergeCell ref="A34:A35"/>
    <mergeCell ref="A37:C37"/>
    <mergeCell ref="A26:A27"/>
    <mergeCell ref="A28:A29"/>
    <mergeCell ref="A30:A31"/>
    <mergeCell ref="A32:A33"/>
    <mergeCell ref="A1:D1"/>
    <mergeCell ref="A7:A9"/>
    <mergeCell ref="A10:A12"/>
    <mergeCell ref="A20:A21"/>
    <mergeCell ref="A23:C23"/>
    <mergeCell ref="A13:A15"/>
    <mergeCell ref="A3:C3"/>
    <mergeCell ref="A16:A17"/>
    <mergeCell ref="A18:A19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4">
      <selection activeCell="A4" sqref="A4:D4"/>
    </sheetView>
  </sheetViews>
  <sheetFormatPr defaultColWidth="9.00390625" defaultRowHeight="12.75"/>
  <cols>
    <col min="1" max="1" width="42.875" style="0" customWidth="1"/>
    <col min="2" max="2" width="17.75390625" style="0" customWidth="1"/>
    <col min="3" max="3" width="16.875" style="0" customWidth="1"/>
    <col min="4" max="4" width="19.125" style="0" customWidth="1"/>
  </cols>
  <sheetData>
    <row r="1" spans="1:4" ht="12.75">
      <c r="A1" s="41" t="s">
        <v>43</v>
      </c>
      <c r="B1" s="41"/>
      <c r="C1" s="41"/>
      <c r="D1" s="41"/>
    </row>
    <row r="3" ht="16.5" thickBot="1">
      <c r="D3" s="8" t="s">
        <v>42</v>
      </c>
    </row>
    <row r="4" spans="1:4" ht="79.5" thickBot="1">
      <c r="A4" s="11" t="s">
        <v>44</v>
      </c>
      <c r="B4" s="12" t="s">
        <v>51</v>
      </c>
      <c r="C4" s="12" t="s">
        <v>52</v>
      </c>
      <c r="D4" s="12" t="s">
        <v>53</v>
      </c>
    </row>
    <row r="5" spans="1:4" ht="16.5" thickBot="1">
      <c r="A5" s="9">
        <v>1</v>
      </c>
      <c r="B5" s="10">
        <v>2</v>
      </c>
      <c r="C5" s="10">
        <v>3</v>
      </c>
      <c r="D5" s="10">
        <v>4</v>
      </c>
    </row>
    <row r="6" spans="1:4" ht="16.5" thickBot="1">
      <c r="A6" s="42" t="s">
        <v>45</v>
      </c>
      <c r="B6" s="43"/>
      <c r="C6" s="43"/>
      <c r="D6" s="44"/>
    </row>
    <row r="7" spans="1:4" ht="16.5" thickBot="1">
      <c r="A7" s="3" t="s">
        <v>46</v>
      </c>
      <c r="B7" s="4"/>
      <c r="C7" s="4"/>
      <c r="D7" s="4"/>
    </row>
    <row r="8" spans="1:4" ht="32.25" thickBot="1">
      <c r="A8" s="1" t="s">
        <v>54</v>
      </c>
      <c r="B8" s="6"/>
      <c r="C8" s="6"/>
      <c r="D8" s="6"/>
    </row>
    <row r="9" spans="1:4" ht="32.25" thickBot="1">
      <c r="A9" s="3" t="s">
        <v>55</v>
      </c>
      <c r="B9" s="6"/>
      <c r="C9" s="6"/>
      <c r="D9" s="6"/>
    </row>
    <row r="10" spans="1:4" ht="16.5" thickBot="1">
      <c r="A10" s="1" t="s">
        <v>47</v>
      </c>
      <c r="B10" s="2"/>
      <c r="C10" s="2"/>
      <c r="D10" s="2"/>
    </row>
    <row r="11" spans="1:4" ht="16.5" thickBot="1">
      <c r="A11" s="3" t="s">
        <v>48</v>
      </c>
      <c r="B11" s="4"/>
      <c r="C11" s="4"/>
      <c r="D11" s="4"/>
    </row>
    <row r="12" spans="1:4" ht="32.25" thickBot="1">
      <c r="A12" s="5" t="s">
        <v>64</v>
      </c>
      <c r="B12" s="6"/>
      <c r="C12" s="6"/>
      <c r="D12" s="6"/>
    </row>
    <row r="13" spans="1:4" ht="16.5" thickBot="1">
      <c r="A13" s="1" t="s">
        <v>49</v>
      </c>
      <c r="B13" s="2"/>
      <c r="C13" s="2"/>
      <c r="D13" s="2"/>
    </row>
    <row r="14" spans="1:4" ht="32.25" thickBot="1">
      <c r="A14" s="5" t="s">
        <v>56</v>
      </c>
      <c r="B14" s="6"/>
      <c r="C14" s="6"/>
      <c r="D14" s="6"/>
    </row>
    <row r="15" spans="1:4" ht="32.25" thickBot="1">
      <c r="A15" s="1" t="s">
        <v>57</v>
      </c>
      <c r="B15" s="6"/>
      <c r="C15" s="6"/>
      <c r="D15" s="6"/>
    </row>
    <row r="16" spans="1:4" ht="32.25" thickBot="1">
      <c r="A16" s="5" t="s">
        <v>58</v>
      </c>
      <c r="B16" s="6"/>
      <c r="C16" s="6"/>
      <c r="D16" s="6"/>
    </row>
    <row r="17" spans="1:4" ht="48" thickBot="1">
      <c r="A17" s="6" t="s">
        <v>59</v>
      </c>
      <c r="B17" s="6"/>
      <c r="C17" s="6"/>
      <c r="D17" s="6"/>
    </row>
    <row r="18" spans="1:4" ht="16.5" thickBot="1">
      <c r="A18" s="1" t="s">
        <v>50</v>
      </c>
      <c r="B18" s="2"/>
      <c r="C18" s="2"/>
      <c r="D18" s="2"/>
    </row>
    <row r="19" spans="1:4" ht="32.25" thickBot="1">
      <c r="A19" s="5" t="s">
        <v>60</v>
      </c>
      <c r="B19" s="6"/>
      <c r="C19" s="6"/>
      <c r="D19" s="6"/>
    </row>
    <row r="20" spans="1:4" ht="32.25" thickBot="1">
      <c r="A20" s="1" t="s">
        <v>61</v>
      </c>
      <c r="B20" s="6"/>
      <c r="C20" s="6"/>
      <c r="D20" s="6"/>
    </row>
    <row r="21" spans="1:4" ht="32.25" thickBot="1">
      <c r="A21" s="5" t="s">
        <v>62</v>
      </c>
      <c r="B21" s="6"/>
      <c r="C21" s="6"/>
      <c r="D21" s="6"/>
    </row>
    <row r="22" spans="1:4" ht="32.25" thickBot="1">
      <c r="A22" s="1" t="s">
        <v>63</v>
      </c>
      <c r="B22" s="6"/>
      <c r="C22" s="6"/>
      <c r="D22" s="6"/>
    </row>
    <row r="23" spans="1:4" ht="32.25" thickBot="1">
      <c r="A23" s="5" t="s">
        <v>65</v>
      </c>
      <c r="B23" s="6"/>
      <c r="C23" s="6"/>
      <c r="D23" s="6"/>
    </row>
    <row r="24" spans="1:4" ht="32.25" thickBot="1">
      <c r="A24" s="1" t="s">
        <v>66</v>
      </c>
      <c r="B24" s="1"/>
      <c r="C24" s="1"/>
      <c r="D24" s="1"/>
    </row>
  </sheetData>
  <sheetProtection/>
  <mergeCells count="2">
    <mergeCell ref="A1:D1"/>
    <mergeCell ref="A6:D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21.25390625" style="0" customWidth="1"/>
    <col min="2" max="2" width="13.25390625" style="0" customWidth="1"/>
    <col min="3" max="3" width="10.875" style="0" customWidth="1"/>
    <col min="7" max="7" width="10.75390625" style="0" customWidth="1"/>
    <col min="8" max="8" width="10.625" style="0" customWidth="1"/>
    <col min="13" max="13" width="18.00390625" style="0" customWidth="1"/>
    <col min="14" max="14" width="19.25390625" style="0" customWidth="1"/>
  </cols>
  <sheetData>
    <row r="1" spans="1:13" ht="12.75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3" ht="13.5" thickBot="1">
      <c r="M3" s="7" t="s">
        <v>67</v>
      </c>
    </row>
    <row r="4" spans="1:14" ht="15" customHeight="1" thickBot="1">
      <c r="A4" s="50" t="s">
        <v>73</v>
      </c>
      <c r="B4" s="50" t="s">
        <v>27</v>
      </c>
      <c r="C4" s="45" t="s">
        <v>28</v>
      </c>
      <c r="D4" s="46"/>
      <c r="E4" s="46"/>
      <c r="F4" s="46"/>
      <c r="G4" s="46"/>
      <c r="H4" s="46"/>
      <c r="I4" s="46"/>
      <c r="J4" s="46"/>
      <c r="K4" s="46"/>
      <c r="L4" s="47"/>
      <c r="M4" s="50" t="s">
        <v>74</v>
      </c>
      <c r="N4" s="50" t="s">
        <v>23</v>
      </c>
    </row>
    <row r="5" spans="1:14" ht="16.5" thickBot="1">
      <c r="A5" s="51"/>
      <c r="B5" s="51"/>
      <c r="C5" s="45" t="s">
        <v>69</v>
      </c>
      <c r="D5" s="48"/>
      <c r="E5" s="48"/>
      <c r="F5" s="48"/>
      <c r="G5" s="49"/>
      <c r="H5" s="45" t="s">
        <v>70</v>
      </c>
      <c r="I5" s="48"/>
      <c r="J5" s="48"/>
      <c r="K5" s="48"/>
      <c r="L5" s="49"/>
      <c r="M5" s="51"/>
      <c r="N5" s="51"/>
    </row>
    <row r="6" spans="1:14" ht="16.5" thickBot="1">
      <c r="A6" s="52"/>
      <c r="B6" s="52"/>
      <c r="C6" s="13" t="s">
        <v>71</v>
      </c>
      <c r="D6" s="15" t="s">
        <v>75</v>
      </c>
      <c r="E6" s="15" t="s">
        <v>76</v>
      </c>
      <c r="F6" s="15" t="s">
        <v>77</v>
      </c>
      <c r="G6" s="15" t="s">
        <v>78</v>
      </c>
      <c r="H6" s="14" t="s">
        <v>71</v>
      </c>
      <c r="I6" s="15" t="s">
        <v>75</v>
      </c>
      <c r="J6" s="15" t="s">
        <v>76</v>
      </c>
      <c r="K6" s="15" t="s">
        <v>77</v>
      </c>
      <c r="L6" s="15" t="s">
        <v>78</v>
      </c>
      <c r="M6" s="52"/>
      <c r="N6" s="52"/>
    </row>
    <row r="7" spans="1:14" ht="16.5" thickBot="1">
      <c r="A7" s="3" t="s">
        <v>72</v>
      </c>
      <c r="B7" s="18">
        <f aca="true" t="shared" si="0" ref="B7:L7">B8+B9+B10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4"/>
      <c r="N7" s="18">
        <f>N8+N9+N10</f>
        <v>83402.646</v>
      </c>
    </row>
    <row r="8" spans="1:14" ht="95.25" thickBot="1">
      <c r="A8" s="3" t="s">
        <v>3</v>
      </c>
      <c r="B8" s="18">
        <v>0</v>
      </c>
      <c r="C8" s="18">
        <f>D8+E8+F8+G8</f>
        <v>0</v>
      </c>
      <c r="D8" s="18"/>
      <c r="E8" s="18"/>
      <c r="F8" s="18"/>
      <c r="G8" s="18"/>
      <c r="H8" s="18">
        <f>I8+J8+K8+L8</f>
        <v>0</v>
      </c>
      <c r="I8" s="18"/>
      <c r="J8" s="18"/>
      <c r="K8" s="18"/>
      <c r="L8" s="18"/>
      <c r="M8" s="4" t="s">
        <v>21</v>
      </c>
      <c r="N8" s="18">
        <v>31628.459</v>
      </c>
    </row>
    <row r="9" spans="1:14" ht="142.5" thickBot="1">
      <c r="A9" s="3" t="s">
        <v>22</v>
      </c>
      <c r="B9" s="18">
        <v>0</v>
      </c>
      <c r="C9" s="18">
        <f>D9+E9+F9+G9</f>
        <v>0</v>
      </c>
      <c r="D9" s="18"/>
      <c r="E9" s="18"/>
      <c r="F9" s="18"/>
      <c r="G9" s="18"/>
      <c r="H9" s="18">
        <f>I9+J9+K9+L9</f>
        <v>0</v>
      </c>
      <c r="I9" s="18"/>
      <c r="J9" s="18"/>
      <c r="K9" s="18"/>
      <c r="L9" s="18"/>
      <c r="M9" s="4" t="s">
        <v>21</v>
      </c>
      <c r="N9" s="18">
        <v>41274.941</v>
      </c>
    </row>
    <row r="10" spans="1:14" ht="142.5" thickBot="1">
      <c r="A10" s="3" t="s">
        <v>6</v>
      </c>
      <c r="B10" s="18">
        <v>0</v>
      </c>
      <c r="C10" s="18">
        <f>D10+E10+F10+G10</f>
        <v>0</v>
      </c>
      <c r="D10" s="18"/>
      <c r="E10" s="18"/>
      <c r="F10" s="18"/>
      <c r="G10" s="18"/>
      <c r="H10" s="18">
        <f>I10+J10+K10+L10</f>
        <v>0</v>
      </c>
      <c r="I10" s="18"/>
      <c r="J10" s="18"/>
      <c r="K10" s="18"/>
      <c r="L10" s="18"/>
      <c r="M10" s="4" t="s">
        <v>21</v>
      </c>
      <c r="N10" s="18">
        <v>10499.246</v>
      </c>
    </row>
  </sheetData>
  <sheetProtection/>
  <mergeCells count="8">
    <mergeCell ref="A1:M1"/>
    <mergeCell ref="C4:L4"/>
    <mergeCell ref="C5:G5"/>
    <mergeCell ref="H5:L5"/>
    <mergeCell ref="N4:N6"/>
    <mergeCell ref="A4:A6"/>
    <mergeCell ref="B4:B6"/>
    <mergeCell ref="M4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СмРТЕ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Куличкин</cp:lastModifiedBy>
  <cp:lastPrinted>2012-04-04T11:06:43Z</cp:lastPrinted>
  <dcterms:created xsi:type="dcterms:W3CDTF">2010-10-04T09:36:48Z</dcterms:created>
  <dcterms:modified xsi:type="dcterms:W3CDTF">2012-04-05T05:38:22Z</dcterms:modified>
  <cp:category/>
  <cp:version/>
  <cp:contentType/>
  <cp:contentStatus/>
</cp:coreProperties>
</file>